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Kulinska-Pluta\Downloads\"/>
    </mc:Choice>
  </mc:AlternateContent>
  <bookViews>
    <workbookView xWindow="0" yWindow="0" windowWidth="23040" windowHeight="9084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45" i="1" l="1"/>
  <c r="C12" i="1"/>
  <c r="F46" i="1"/>
  <c r="C34" i="1" l="1"/>
  <c r="D36" i="1"/>
  <c r="D34" i="1" s="1"/>
  <c r="D33" i="1" s="1"/>
  <c r="C33" i="1"/>
  <c r="C43" i="1"/>
  <c r="C42" i="1" s="1"/>
  <c r="C54" i="1" s="1"/>
  <c r="F43" i="1"/>
  <c r="F44" i="1" s="1"/>
  <c r="C50" i="1"/>
  <c r="C46" i="1"/>
  <c r="C11" i="1"/>
  <c r="C20" i="1" s="1"/>
  <c r="C18" i="1"/>
  <c r="C17" i="1" s="1"/>
  <c r="D26" i="1"/>
  <c r="D25" i="1" s="1"/>
  <c r="C6" i="1"/>
  <c r="C5" i="1" s="1"/>
  <c r="C8" i="1"/>
  <c r="C14" i="1"/>
  <c r="C28" i="1"/>
  <c r="C25" i="1" s="1"/>
  <c r="C31" i="1"/>
  <c r="C30" i="1" s="1"/>
  <c r="C39" i="1"/>
  <c r="C38" i="1" s="1"/>
  <c r="C49" i="1"/>
  <c r="D50" i="1"/>
  <c r="D49" i="1" s="1"/>
  <c r="F54" i="1" l="1"/>
</calcChain>
</file>

<file path=xl/sharedStrings.xml><?xml version="1.0" encoding="utf-8"?>
<sst xmlns="http://schemas.openxmlformats.org/spreadsheetml/2006/main" count="69" uniqueCount="58">
  <si>
    <r>
      <rPr>
        <b/>
        <sz val="10"/>
        <rFont val="Arial"/>
        <family val="2"/>
      </rPr>
      <t>OGÓŁEM</t>
    </r>
  </si>
  <si>
    <r>
      <rPr>
        <sz val="9"/>
        <rFont val="Arial"/>
        <family val="2"/>
      </rPr>
      <t>na zadania statutowe</t>
    </r>
  </si>
  <si>
    <t>Gospodarka mieszkaniowa</t>
  </si>
  <si>
    <t xml:space="preserve">Wpływy z tytułu odpłatnego nabycia prawa własności oraz prawa użytkowania wieczystego nieruchomości </t>
  </si>
  <si>
    <t>Drogi publiczne gminne</t>
  </si>
  <si>
    <t xml:space="preserve">wydatki majątkowe na zadanie "Modernizacja ul. Polnej w Kotowicach" </t>
  </si>
  <si>
    <t xml:space="preserve">Transport i łączność </t>
  </si>
  <si>
    <t>Pomoc społeczna</t>
  </si>
  <si>
    <t xml:space="preserve">Pozostała działalnośc </t>
  </si>
  <si>
    <t>Paragraf</t>
  </si>
  <si>
    <r>
      <rPr>
        <b/>
        <sz val="8"/>
        <rFont val="Arial"/>
        <family val="2"/>
      </rPr>
      <t>Dział</t>
    </r>
  </si>
  <si>
    <r>
      <rPr>
        <b/>
        <sz val="8"/>
        <rFont val="Arial"/>
        <family val="2"/>
      </rPr>
      <t>Źródło dochodu</t>
    </r>
  </si>
  <si>
    <r>
      <rPr>
        <b/>
        <sz val="8"/>
        <rFont val="Arial"/>
        <family val="2"/>
      </rPr>
      <t>Zwiększenia</t>
    </r>
  </si>
  <si>
    <r>
      <rPr>
        <b/>
        <sz val="9"/>
        <rFont val="Arial"/>
        <family val="2"/>
      </rPr>
      <t>Dział</t>
    </r>
  </si>
  <si>
    <r>
      <rPr>
        <b/>
        <sz val="9"/>
        <rFont val="Arial"/>
        <family val="2"/>
      </rPr>
      <t>Zwiększenia</t>
    </r>
  </si>
  <si>
    <r>
      <rPr>
        <b/>
        <sz val="9"/>
        <rFont val="Arial"/>
        <family val="2"/>
      </rPr>
      <t>Zmniejszenia</t>
    </r>
  </si>
  <si>
    <r>
      <rPr>
        <sz val="9"/>
        <rFont val="Arial"/>
        <family val="2"/>
      </rPr>
      <t>Rozdz.</t>
    </r>
  </si>
  <si>
    <t>921</t>
  </si>
  <si>
    <t>Kultura i ochrona dziedzictwa narodowego</t>
  </si>
  <si>
    <t xml:space="preserve">wydatki bieżące na dotację na organizację zadań publicznych </t>
  </si>
  <si>
    <t>750</t>
  </si>
  <si>
    <t>75075</t>
  </si>
  <si>
    <t>Promocja j.s.t.</t>
  </si>
  <si>
    <t xml:space="preserve">Administracja publiczna </t>
  </si>
  <si>
    <t>Wpływy z usług</t>
  </si>
  <si>
    <t>0830</t>
  </si>
  <si>
    <t>0770</t>
  </si>
  <si>
    <t>Drogi publiczne wojewódzkie</t>
  </si>
  <si>
    <t>wydatki majątkowe na dotację dla Województwa Śląskiego na zadanie "Przebudowa drogi wojewódzkiej Nr 793 - Żarki – Myszków"</t>
  </si>
  <si>
    <t>Kultura fizyczna</t>
  </si>
  <si>
    <t>wydatki bieżące jednostki - UMiG:</t>
  </si>
  <si>
    <t>Załącznik Nr 1</t>
  </si>
  <si>
    <t>Załącznik Nr 2</t>
  </si>
  <si>
    <t xml:space="preserve">dotacja ze środków Funduszu Rozwoju Kultury Fizycznej na zadanie "Budowa Otwartych Stref Aktywności przy ul. Steinkellera i ul. Częstochowskiej w Żarkach oraz w miejscowości Zawada" </t>
  </si>
  <si>
    <t xml:space="preserve">wpływy z biletów za zwiedzanie Muzeum w Starym Młynie - dochody bieżące </t>
  </si>
  <si>
    <t>6260</t>
  </si>
  <si>
    <t>Dotacje otrzymane z państwowych funduszy celowych
na finansowanie lub dofinansowanie kosztów realizacji
inwestycji i zakupów inwestycyjnych jednostek sektora
finansów publicznych</t>
  </si>
  <si>
    <t xml:space="preserve">dochody majątkowe ze sprzedaży nieruchomości gminnych </t>
  </si>
  <si>
    <t>dochody bieżące- środki z Funduszu Pracy na prace społecznie użyteczne</t>
  </si>
  <si>
    <t>2700</t>
  </si>
  <si>
    <t>Środki na dofinansowanie własnych zadań bieżących gmin</t>
  </si>
  <si>
    <t>na zadania statutowe</t>
  </si>
  <si>
    <t>Gospodarka komunalna i ochrona środowiska</t>
  </si>
  <si>
    <t>Ochrona powietrza atmosferycznego i klimatu</t>
  </si>
  <si>
    <t xml:space="preserve">na świadczenia dla osób fizycznycvh </t>
  </si>
  <si>
    <t>Pozostale intytucje kultury</t>
  </si>
  <si>
    <t xml:space="preserve">wydatki bieżące na dotację na organizację zadania publicznego </t>
  </si>
  <si>
    <t xml:space="preserve">Gospodarka odpadami </t>
  </si>
  <si>
    <t>Ochrona zdrowia</t>
  </si>
  <si>
    <t>Przeciwdziałanie alkoholizmowi</t>
  </si>
  <si>
    <t xml:space="preserve">wydatki bieżące na dotację dla izby wytrzeźwien  </t>
  </si>
  <si>
    <t>Treść</t>
  </si>
  <si>
    <t>zostało  2018 roku z opłat za odpady</t>
  </si>
  <si>
    <t xml:space="preserve">dochody bieżące- wpływy z opłat mieszkańców za gospodarowanie odpadami komunalnymi </t>
  </si>
  <si>
    <t>0490</t>
  </si>
  <si>
    <t xml:space="preserve">Wpływy z innych lokalnych opłat pobieranych przez j.s.t.na podstawie odrębnych ustaw </t>
  </si>
  <si>
    <t>Dokonuje się zwiększenia dochodów gminy o kwotę 310.000 zł w następujących źródłach dochodów:</t>
  </si>
  <si>
    <t>Dokonuje się zwiększenia wydatków gminy o kwotę 310.000 zł na realizację następujących zadań: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</si>
</sst>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###0.00;###0.00"/>
    <numFmt numFmtId="166" formatCode="#,##0.00\ _z_ł"/>
  </numFmts>
  <fonts count="32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u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u/>
      <sz val="9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2" fillId="0" borderId="0" xfId="0" applyFont="1"/>
    <xf numFmtId="0" fontId="2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166" fontId="27" fillId="0" borderId="1" xfId="0" applyNumberFormat="1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23" fillId="0" borderId="11" xfId="0" applyFont="1" applyBorder="1" applyAlignment="1">
      <alignment vertical="center" wrapText="1"/>
    </xf>
    <xf numFmtId="166" fontId="27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66" fontId="21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0" fillId="0" borderId="11" xfId="0" applyFont="1" applyBorder="1" applyAlignment="1">
      <alignment vertical="center" wrapText="1"/>
    </xf>
    <xf numFmtId="166" fontId="19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/>
    </xf>
    <xf numFmtId="166" fontId="27" fillId="0" borderId="8" xfId="0" applyNumberFormat="1" applyFont="1" applyFill="1" applyBorder="1" applyAlignment="1">
      <alignment horizontal="right" vertical="center" wrapText="1"/>
    </xf>
    <xf numFmtId="166" fontId="27" fillId="0" borderId="12" xfId="0" applyNumberFormat="1" applyFont="1" applyFill="1" applyBorder="1" applyAlignment="1">
      <alignment horizontal="right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6" fontId="19" fillId="0" borderId="4" xfId="0" applyNumberFormat="1" applyFont="1" applyFill="1" applyBorder="1" applyAlignment="1">
      <alignment horizontal="right" vertical="center" wrapText="1"/>
    </xf>
    <xf numFmtId="166" fontId="19" fillId="0" borderId="5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top"/>
    </xf>
    <xf numFmtId="166" fontId="19" fillId="0" borderId="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center"/>
    </xf>
    <xf numFmtId="166" fontId="18" fillId="0" borderId="14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/>
    </xf>
    <xf numFmtId="166" fontId="19" fillId="0" borderId="14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/>
    </xf>
    <xf numFmtId="165" fontId="11" fillId="0" borderId="8" xfId="0" applyNumberFormat="1" applyFont="1" applyFill="1" applyBorder="1" applyAlignment="1">
      <alignment horizontal="left" vertical="top" wrapText="1"/>
    </xf>
    <xf numFmtId="166" fontId="18" fillId="0" borderId="12" xfId="0" applyNumberFormat="1" applyFont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/>
    </xf>
    <xf numFmtId="165" fontId="11" fillId="0" borderId="8" xfId="0" applyNumberFormat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top"/>
    </xf>
    <xf numFmtId="166" fontId="4" fillId="0" borderId="12" xfId="0" applyNumberFormat="1" applyFont="1" applyBorder="1" applyAlignment="1"/>
    <xf numFmtId="0" fontId="19" fillId="0" borderId="13" xfId="0" applyFont="1" applyFill="1" applyBorder="1" applyAlignment="1">
      <alignment horizontal="left" vertical="top"/>
    </xf>
    <xf numFmtId="166" fontId="4" fillId="0" borderId="8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D54" sqref="D54"/>
    </sheetView>
  </sheetViews>
  <sheetFormatPr defaultColWidth="9.33203125" defaultRowHeight="13.2" x14ac:dyDescent="0.25"/>
  <cols>
    <col min="1" max="1" width="10.33203125" customWidth="1"/>
    <col min="2" max="2" width="57.77734375" customWidth="1"/>
    <col min="3" max="3" width="15.109375" customWidth="1"/>
    <col min="4" max="4" width="11.77734375" style="20" customWidth="1"/>
    <col min="5" max="5" width="1.77734375" style="19" customWidth="1"/>
    <col min="6" max="6" width="13.77734375" hidden="1" customWidth="1"/>
  </cols>
  <sheetData>
    <row r="1" spans="1:5" ht="25.5" customHeight="1" x14ac:dyDescent="0.25">
      <c r="A1" s="1"/>
      <c r="B1" s="46"/>
      <c r="C1" s="46"/>
      <c r="D1" s="47" t="s">
        <v>31</v>
      </c>
      <c r="E1" s="48"/>
    </row>
    <row r="2" spans="1:5" ht="14.1" customHeight="1" x14ac:dyDescent="0.25">
      <c r="A2" s="21" t="s">
        <v>56</v>
      </c>
      <c r="B2" s="46"/>
      <c r="C2" s="46"/>
      <c r="D2" s="47"/>
      <c r="E2" s="48"/>
    </row>
    <row r="3" spans="1:5" s="14" customFormat="1" ht="12" customHeight="1" x14ac:dyDescent="0.25">
      <c r="A3" s="13" t="s">
        <v>10</v>
      </c>
      <c r="B3" s="104" t="s">
        <v>11</v>
      </c>
      <c r="C3" s="104" t="s">
        <v>12</v>
      </c>
      <c r="D3" s="92" t="s">
        <v>15</v>
      </c>
      <c r="E3" s="93"/>
    </row>
    <row r="4" spans="1:5" s="14" customFormat="1" ht="12" customHeight="1" x14ac:dyDescent="0.25">
      <c r="A4" s="49" t="s">
        <v>9</v>
      </c>
      <c r="B4" s="90"/>
      <c r="C4" s="90"/>
      <c r="D4" s="94"/>
      <c r="E4" s="95"/>
    </row>
    <row r="5" spans="1:5" ht="23.1" hidden="1" customHeight="1" x14ac:dyDescent="0.25">
      <c r="A5" s="50">
        <v>700</v>
      </c>
      <c r="B5" s="3" t="s">
        <v>2</v>
      </c>
      <c r="C5" s="9">
        <f>C6</f>
        <v>0</v>
      </c>
      <c r="D5" s="96"/>
      <c r="E5" s="77"/>
    </row>
    <row r="6" spans="1:5" s="5" customFormat="1" ht="24" hidden="1" customHeight="1" x14ac:dyDescent="0.25">
      <c r="A6" s="51"/>
      <c r="B6" s="4" t="s">
        <v>37</v>
      </c>
      <c r="C6" s="10">
        <f>C7</f>
        <v>0</v>
      </c>
      <c r="D6" s="76"/>
      <c r="E6" s="77"/>
    </row>
    <row r="7" spans="1:5" s="5" customFormat="1" ht="27" hidden="1" customHeight="1" x14ac:dyDescent="0.25">
      <c r="A7" s="52" t="s">
        <v>26</v>
      </c>
      <c r="B7" s="6" t="s">
        <v>3</v>
      </c>
      <c r="C7" s="11"/>
      <c r="D7" s="76"/>
      <c r="E7" s="77"/>
    </row>
    <row r="8" spans="1:5" s="25" customFormat="1" ht="23.1" hidden="1" customHeight="1" x14ac:dyDescent="0.25">
      <c r="A8" s="50">
        <v>852</v>
      </c>
      <c r="B8" s="3" t="s">
        <v>7</v>
      </c>
      <c r="C8" s="9">
        <f>C9</f>
        <v>5500</v>
      </c>
      <c r="D8" s="96"/>
      <c r="E8" s="77"/>
    </row>
    <row r="9" spans="1:5" s="26" customFormat="1" ht="27.75" hidden="1" customHeight="1" x14ac:dyDescent="0.25">
      <c r="A9" s="51"/>
      <c r="B9" s="4" t="s">
        <v>38</v>
      </c>
      <c r="C9" s="10">
        <v>5500</v>
      </c>
      <c r="D9" s="76"/>
      <c r="E9" s="77"/>
    </row>
    <row r="10" spans="1:5" s="26" customFormat="1" ht="23.25" hidden="1" customHeight="1" x14ac:dyDescent="0.25">
      <c r="A10" s="52" t="s">
        <v>39</v>
      </c>
      <c r="B10" s="6" t="s">
        <v>40</v>
      </c>
      <c r="C10" s="11">
        <v>5500</v>
      </c>
      <c r="D10" s="97"/>
      <c r="E10" s="98"/>
    </row>
    <row r="11" spans="1:5" s="25" customFormat="1" ht="23.1" customHeight="1" x14ac:dyDescent="0.25">
      <c r="A11" s="50">
        <v>900</v>
      </c>
      <c r="B11" s="3" t="s">
        <v>42</v>
      </c>
      <c r="C11" s="9">
        <f>C12</f>
        <v>310000</v>
      </c>
      <c r="D11" s="96"/>
      <c r="E11" s="77"/>
    </row>
    <row r="12" spans="1:5" s="26" customFormat="1" ht="30.75" customHeight="1" x14ac:dyDescent="0.25">
      <c r="A12" s="51"/>
      <c r="B12" s="4" t="s">
        <v>53</v>
      </c>
      <c r="C12" s="10">
        <f>C13</f>
        <v>310000</v>
      </c>
      <c r="D12" s="76"/>
      <c r="E12" s="77"/>
    </row>
    <row r="13" spans="1:5" s="26" customFormat="1" ht="35.25" customHeight="1" x14ac:dyDescent="0.25">
      <c r="A13" s="52" t="s">
        <v>54</v>
      </c>
      <c r="B13" s="6" t="s">
        <v>55</v>
      </c>
      <c r="C13" s="11">
        <v>310000</v>
      </c>
      <c r="D13" s="97"/>
      <c r="E13" s="98"/>
    </row>
    <row r="14" spans="1:5" s="17" customFormat="1" ht="18" hidden="1" customHeight="1" x14ac:dyDescent="0.25">
      <c r="A14" s="53" t="s">
        <v>17</v>
      </c>
      <c r="B14" s="16" t="s">
        <v>18</v>
      </c>
      <c r="C14" s="54">
        <f>C15</f>
        <v>21980.43</v>
      </c>
      <c r="D14" s="101"/>
      <c r="E14" s="102"/>
    </row>
    <row r="15" spans="1:5" s="5" customFormat="1" ht="33.9" hidden="1" customHeight="1" x14ac:dyDescent="0.25">
      <c r="A15" s="51"/>
      <c r="B15" s="4" t="s">
        <v>34</v>
      </c>
      <c r="C15" s="10">
        <v>21980.43</v>
      </c>
      <c r="D15" s="99"/>
      <c r="E15" s="100"/>
    </row>
    <row r="16" spans="1:5" s="5" customFormat="1" ht="23.25" hidden="1" customHeight="1" x14ac:dyDescent="0.25">
      <c r="A16" s="52" t="s">
        <v>25</v>
      </c>
      <c r="B16" s="6" t="s">
        <v>24</v>
      </c>
      <c r="C16" s="11">
        <v>21980.43</v>
      </c>
      <c r="D16" s="76"/>
      <c r="E16" s="77"/>
    </row>
    <row r="17" spans="1:5" s="18" customFormat="1" ht="17.100000000000001" hidden="1" customHeight="1" x14ac:dyDescent="0.25">
      <c r="A17" s="55">
        <v>926</v>
      </c>
      <c r="B17" s="7" t="s">
        <v>29</v>
      </c>
      <c r="C17" s="9">
        <f>C18</f>
        <v>150000</v>
      </c>
      <c r="D17" s="103"/>
      <c r="E17" s="77"/>
    </row>
    <row r="18" spans="1:5" s="5" customFormat="1" ht="51.75" hidden="1" customHeight="1" x14ac:dyDescent="0.25">
      <c r="A18" s="51"/>
      <c r="B18" s="4" t="s">
        <v>33</v>
      </c>
      <c r="C18" s="10">
        <f>C19</f>
        <v>150000</v>
      </c>
      <c r="D18" s="99"/>
      <c r="E18" s="100"/>
    </row>
    <row r="19" spans="1:5" s="5" customFormat="1" ht="9" hidden="1" customHeight="1" x14ac:dyDescent="0.25">
      <c r="A19" s="52" t="s">
        <v>35</v>
      </c>
      <c r="B19" s="6" t="s">
        <v>36</v>
      </c>
      <c r="C19" s="11">
        <v>150000</v>
      </c>
      <c r="D19" s="76"/>
      <c r="E19" s="77"/>
    </row>
    <row r="20" spans="1:5" ht="21" customHeight="1" x14ac:dyDescent="0.25">
      <c r="A20" s="56"/>
      <c r="B20" s="2" t="s">
        <v>0</v>
      </c>
      <c r="C20" s="12">
        <f>C11</f>
        <v>310000</v>
      </c>
      <c r="D20" s="86"/>
      <c r="E20" s="77"/>
    </row>
    <row r="21" spans="1:5" s="8" customFormat="1" ht="43.5" customHeight="1" x14ac:dyDescent="0.25">
      <c r="A21" s="72"/>
      <c r="B21" s="57"/>
      <c r="C21" s="57"/>
      <c r="D21" s="73" t="s">
        <v>32</v>
      </c>
      <c r="E21" s="59"/>
    </row>
    <row r="22" spans="1:5" s="8" customFormat="1" ht="15" customHeight="1" x14ac:dyDescent="0.25">
      <c r="A22" s="22" t="s">
        <v>57</v>
      </c>
      <c r="B22" s="57"/>
      <c r="C22" s="57"/>
      <c r="D22" s="58"/>
      <c r="E22" s="59"/>
    </row>
    <row r="23" spans="1:5" s="15" customFormat="1" ht="12" customHeight="1" x14ac:dyDescent="0.25">
      <c r="A23" s="60" t="s">
        <v>13</v>
      </c>
      <c r="B23" s="89" t="s">
        <v>51</v>
      </c>
      <c r="C23" s="91" t="s">
        <v>14</v>
      </c>
      <c r="D23" s="92" t="s">
        <v>15</v>
      </c>
      <c r="E23" s="93"/>
    </row>
    <row r="24" spans="1:5" s="15" customFormat="1" ht="9.9" customHeight="1" x14ac:dyDescent="0.25">
      <c r="A24" s="61" t="s">
        <v>16</v>
      </c>
      <c r="B24" s="90"/>
      <c r="C24" s="90"/>
      <c r="D24" s="94"/>
      <c r="E24" s="95"/>
    </row>
    <row r="25" spans="1:5" s="5" customFormat="1" ht="17.100000000000001" hidden="1" customHeight="1" x14ac:dyDescent="0.25">
      <c r="A25" s="50">
        <v>600</v>
      </c>
      <c r="B25" s="3" t="s">
        <v>6</v>
      </c>
      <c r="C25" s="23">
        <f>C28</f>
        <v>300000</v>
      </c>
      <c r="D25" s="80">
        <f>D26</f>
        <v>67000</v>
      </c>
      <c r="E25" s="81"/>
    </row>
    <row r="26" spans="1:5" s="5" customFormat="1" ht="15.9" hidden="1" customHeight="1" x14ac:dyDescent="0.25">
      <c r="A26" s="62">
        <v>60013</v>
      </c>
      <c r="B26" s="27" t="s">
        <v>27</v>
      </c>
      <c r="C26" s="63"/>
      <c r="D26" s="78">
        <f>D27</f>
        <v>67000</v>
      </c>
      <c r="E26" s="79"/>
    </row>
    <row r="27" spans="1:5" s="29" customFormat="1" ht="41.25" hidden="1" customHeight="1" x14ac:dyDescent="0.25">
      <c r="A27" s="64"/>
      <c r="B27" s="28" t="s">
        <v>28</v>
      </c>
      <c r="C27" s="63"/>
      <c r="D27" s="65">
        <v>67000</v>
      </c>
      <c r="E27" s="66"/>
    </row>
    <row r="28" spans="1:5" s="5" customFormat="1" ht="15.9" hidden="1" customHeight="1" x14ac:dyDescent="0.25">
      <c r="A28" s="62">
        <v>60016</v>
      </c>
      <c r="B28" s="27" t="s">
        <v>4</v>
      </c>
      <c r="C28" s="63">
        <f>C29</f>
        <v>300000</v>
      </c>
      <c r="D28" s="78"/>
      <c r="E28" s="79"/>
    </row>
    <row r="29" spans="1:5" s="29" customFormat="1" ht="26.25" hidden="1" customHeight="1" x14ac:dyDescent="0.25">
      <c r="A29" s="64"/>
      <c r="B29" s="28" t="s">
        <v>5</v>
      </c>
      <c r="C29" s="63">
        <v>300000</v>
      </c>
      <c r="D29" s="65"/>
      <c r="E29" s="66"/>
    </row>
    <row r="30" spans="1:5" s="32" customFormat="1" ht="18" hidden="1" customHeight="1" x14ac:dyDescent="0.25">
      <c r="A30" s="67" t="s">
        <v>20</v>
      </c>
      <c r="B30" s="30" t="s">
        <v>23</v>
      </c>
      <c r="C30" s="31">
        <f>C31</f>
        <v>21980.43</v>
      </c>
      <c r="D30" s="87"/>
      <c r="E30" s="88"/>
    </row>
    <row r="31" spans="1:5" s="36" customFormat="1" ht="16.5" hidden="1" customHeight="1" x14ac:dyDescent="0.25">
      <c r="A31" s="33" t="s">
        <v>21</v>
      </c>
      <c r="B31" s="34" t="s">
        <v>22</v>
      </c>
      <c r="C31" s="35">
        <f>C32</f>
        <v>21980.43</v>
      </c>
      <c r="D31" s="87"/>
      <c r="E31" s="88"/>
    </row>
    <row r="32" spans="1:5" s="39" customFormat="1" ht="17.25" hidden="1" customHeight="1" x14ac:dyDescent="0.25">
      <c r="A32" s="68"/>
      <c r="B32" s="37" t="s">
        <v>19</v>
      </c>
      <c r="C32" s="38">
        <v>21980.43</v>
      </c>
      <c r="D32" s="87"/>
      <c r="E32" s="88"/>
    </row>
    <row r="33" spans="1:7" s="26" customFormat="1" ht="15.75" hidden="1" customHeight="1" x14ac:dyDescent="0.25">
      <c r="A33" s="50">
        <v>851</v>
      </c>
      <c r="B33" s="3" t="s">
        <v>48</v>
      </c>
      <c r="C33" s="23">
        <f>C34</f>
        <v>2662</v>
      </c>
      <c r="D33" s="82">
        <f>D34</f>
        <v>2662</v>
      </c>
      <c r="E33" s="83"/>
    </row>
    <row r="34" spans="1:7" s="26" customFormat="1" ht="15.75" hidden="1" customHeight="1" x14ac:dyDescent="0.25">
      <c r="A34" s="62">
        <v>85154</v>
      </c>
      <c r="B34" s="27" t="s">
        <v>49</v>
      </c>
      <c r="C34" s="63">
        <f>C35</f>
        <v>2662</v>
      </c>
      <c r="D34" s="78">
        <f>D36</f>
        <v>2662</v>
      </c>
      <c r="E34" s="79"/>
    </row>
    <row r="35" spans="1:7" s="26" customFormat="1" ht="12.75" hidden="1" customHeight="1" x14ac:dyDescent="0.25">
      <c r="A35" s="62"/>
      <c r="B35" s="37" t="s">
        <v>50</v>
      </c>
      <c r="C35" s="63">
        <v>2662</v>
      </c>
      <c r="D35" s="69"/>
      <c r="E35" s="70"/>
    </row>
    <row r="36" spans="1:7" s="26" customFormat="1" ht="18.75" hidden="1" customHeight="1" x14ac:dyDescent="0.25">
      <c r="A36" s="51"/>
      <c r="B36" s="27" t="s">
        <v>30</v>
      </c>
      <c r="C36" s="63"/>
      <c r="D36" s="78">
        <f>D37</f>
        <v>2662</v>
      </c>
      <c r="E36" s="79"/>
    </row>
    <row r="37" spans="1:7" s="26" customFormat="1" ht="12" hidden="1" customHeight="1" x14ac:dyDescent="0.25">
      <c r="A37" s="51"/>
      <c r="B37" s="6" t="s">
        <v>41</v>
      </c>
      <c r="C37" s="24"/>
      <c r="D37" s="78">
        <v>2662</v>
      </c>
      <c r="E37" s="79"/>
    </row>
    <row r="38" spans="1:7" s="26" customFormat="1" ht="18" hidden="1" customHeight="1" x14ac:dyDescent="0.25">
      <c r="A38" s="50">
        <v>852</v>
      </c>
      <c r="B38" s="3" t="s">
        <v>7</v>
      </c>
      <c r="C38" s="23">
        <f>C39</f>
        <v>5500</v>
      </c>
      <c r="D38" s="84"/>
      <c r="E38" s="85"/>
    </row>
    <row r="39" spans="1:7" s="26" customFormat="1" ht="15.75" hidden="1" customHeight="1" x14ac:dyDescent="0.25">
      <c r="A39" s="62">
        <v>85295</v>
      </c>
      <c r="B39" s="27" t="s">
        <v>8</v>
      </c>
      <c r="C39" s="63">
        <f>C41</f>
        <v>5500</v>
      </c>
      <c r="D39" s="78"/>
      <c r="E39" s="79"/>
    </row>
    <row r="40" spans="1:7" s="26" customFormat="1" ht="17.100000000000001" hidden="1" customHeight="1" x14ac:dyDescent="0.25">
      <c r="A40" s="51"/>
      <c r="B40" s="27" t="s">
        <v>30</v>
      </c>
      <c r="C40" s="63"/>
      <c r="D40" s="78"/>
      <c r="E40" s="79"/>
    </row>
    <row r="41" spans="1:7" s="26" customFormat="1" ht="16.5" hidden="1" customHeight="1" x14ac:dyDescent="0.25">
      <c r="A41" s="51"/>
      <c r="B41" s="6" t="s">
        <v>44</v>
      </c>
      <c r="C41" s="24">
        <v>5500</v>
      </c>
      <c r="D41" s="78"/>
      <c r="E41" s="79"/>
    </row>
    <row r="42" spans="1:7" s="26" customFormat="1" ht="15.75" customHeight="1" x14ac:dyDescent="0.25">
      <c r="A42" s="50">
        <v>900</v>
      </c>
      <c r="B42" s="3" t="s">
        <v>42</v>
      </c>
      <c r="C42" s="23">
        <f>C43</f>
        <v>310000</v>
      </c>
      <c r="D42" s="84"/>
      <c r="E42" s="85"/>
    </row>
    <row r="43" spans="1:7" s="26" customFormat="1" ht="15.75" customHeight="1" x14ac:dyDescent="0.25">
      <c r="A43" s="62">
        <v>90002</v>
      </c>
      <c r="B43" s="27" t="s">
        <v>47</v>
      </c>
      <c r="C43" s="63">
        <f>C45</f>
        <v>310000</v>
      </c>
      <c r="D43" s="78"/>
      <c r="E43" s="79"/>
      <c r="F43" s="26">
        <f>48*(1476+50)</f>
        <v>73248</v>
      </c>
    </row>
    <row r="44" spans="1:7" s="26" customFormat="1" ht="17.100000000000001" customHeight="1" x14ac:dyDescent="0.25">
      <c r="A44" s="51"/>
      <c r="B44" s="27" t="s">
        <v>30</v>
      </c>
      <c r="C44" s="63"/>
      <c r="D44" s="78"/>
      <c r="E44" s="79"/>
      <c r="F44" s="26">
        <f>F43*123%</f>
        <v>90095.039999999994</v>
      </c>
    </row>
    <row r="45" spans="1:7" s="26" customFormat="1" ht="17.25" customHeight="1" x14ac:dyDescent="0.25">
      <c r="A45" s="51"/>
      <c r="B45" s="6" t="s">
        <v>41</v>
      </c>
      <c r="C45" s="24">
        <f>C13</f>
        <v>310000</v>
      </c>
      <c r="D45" s="78"/>
      <c r="E45" s="79"/>
    </row>
    <row r="46" spans="1:7" s="26" customFormat="1" ht="15.75" hidden="1" customHeight="1" x14ac:dyDescent="0.25">
      <c r="A46" s="62">
        <v>90005</v>
      </c>
      <c r="B46" s="27" t="s">
        <v>43</v>
      </c>
      <c r="C46" s="63">
        <f>C48</f>
        <v>5200</v>
      </c>
      <c r="D46" s="78"/>
      <c r="E46" s="79"/>
      <c r="F46" s="26">
        <f>814245.19-868856.17</f>
        <v>-54610.980000000098</v>
      </c>
      <c r="G46" s="26" t="s">
        <v>52</v>
      </c>
    </row>
    <row r="47" spans="1:7" s="26" customFormat="1" ht="17.100000000000001" hidden="1" customHeight="1" x14ac:dyDescent="0.25">
      <c r="A47" s="51"/>
      <c r="B47" s="27" t="s">
        <v>30</v>
      </c>
      <c r="C47" s="63"/>
      <c r="D47" s="78"/>
      <c r="E47" s="79"/>
    </row>
    <row r="48" spans="1:7" s="26" customFormat="1" ht="17.25" hidden="1" customHeight="1" x14ac:dyDescent="0.25">
      <c r="A48" s="51"/>
      <c r="B48" s="6" t="s">
        <v>41</v>
      </c>
      <c r="C48" s="24">
        <v>5200</v>
      </c>
      <c r="D48" s="78"/>
      <c r="E48" s="79"/>
    </row>
    <row r="49" spans="1:6" s="40" customFormat="1" ht="17.100000000000001" hidden="1" customHeight="1" x14ac:dyDescent="0.25">
      <c r="A49" s="50">
        <v>921</v>
      </c>
      <c r="B49" s="3" t="s">
        <v>18</v>
      </c>
      <c r="C49" s="23">
        <f>C50</f>
        <v>4000</v>
      </c>
      <c r="D49" s="80">
        <f>D50</f>
        <v>4000</v>
      </c>
      <c r="E49" s="79"/>
    </row>
    <row r="50" spans="1:6" s="26" customFormat="1" ht="15.9" hidden="1" customHeight="1" x14ac:dyDescent="0.25">
      <c r="A50" s="62">
        <v>92114</v>
      </c>
      <c r="B50" s="27" t="s">
        <v>45</v>
      </c>
      <c r="C50" s="63">
        <f>C51</f>
        <v>4000</v>
      </c>
      <c r="D50" s="78">
        <f>D53</f>
        <v>4000</v>
      </c>
      <c r="E50" s="79"/>
    </row>
    <row r="51" spans="1:6" s="26" customFormat="1" ht="25.5" hidden="1" customHeight="1" x14ac:dyDescent="0.25">
      <c r="A51" s="62"/>
      <c r="B51" s="37" t="s">
        <v>46</v>
      </c>
      <c r="C51" s="63">
        <v>4000</v>
      </c>
      <c r="D51" s="69"/>
      <c r="E51" s="70"/>
    </row>
    <row r="52" spans="1:6" s="26" customFormat="1" ht="18.75" hidden="1" customHeight="1" x14ac:dyDescent="0.25">
      <c r="A52" s="51"/>
      <c r="B52" s="27" t="s">
        <v>30</v>
      </c>
      <c r="C52" s="63"/>
      <c r="D52" s="78"/>
      <c r="E52" s="79"/>
    </row>
    <row r="53" spans="1:6" s="26" customFormat="1" ht="15.75" hidden="1" customHeight="1" x14ac:dyDescent="0.25">
      <c r="A53" s="51"/>
      <c r="B53" s="71" t="s">
        <v>1</v>
      </c>
      <c r="C53" s="24"/>
      <c r="D53" s="74">
        <v>4000</v>
      </c>
      <c r="E53" s="75"/>
    </row>
    <row r="54" spans="1:6" s="5" customFormat="1" ht="18" customHeight="1" x14ac:dyDescent="0.25">
      <c r="A54" s="51"/>
      <c r="B54" s="41" t="s">
        <v>0</v>
      </c>
      <c r="C54" s="43">
        <f>C42</f>
        <v>310000</v>
      </c>
      <c r="D54" s="44"/>
      <c r="E54" s="45"/>
      <c r="F54" s="42">
        <f>C54-D54</f>
        <v>310000</v>
      </c>
    </row>
  </sheetData>
  <mergeCells count="47">
    <mergeCell ref="B3:B4"/>
    <mergeCell ref="C3:C4"/>
    <mergeCell ref="D3:E4"/>
    <mergeCell ref="D5:E5"/>
    <mergeCell ref="D6:E6"/>
    <mergeCell ref="B23:B24"/>
    <mergeCell ref="C23:C24"/>
    <mergeCell ref="D23:E24"/>
    <mergeCell ref="D8:E8"/>
    <mergeCell ref="D9:E9"/>
    <mergeCell ref="D10:E10"/>
    <mergeCell ref="D11:E11"/>
    <mergeCell ref="D12:E12"/>
    <mergeCell ref="D13:E13"/>
    <mergeCell ref="D15:E15"/>
    <mergeCell ref="D14:E14"/>
    <mergeCell ref="D16:E16"/>
    <mergeCell ref="D17:E17"/>
    <mergeCell ref="D18:E18"/>
    <mergeCell ref="D38:E38"/>
    <mergeCell ref="D39:E39"/>
    <mergeCell ref="D42:E42"/>
    <mergeCell ref="D46:E46"/>
    <mergeCell ref="D7:E7"/>
    <mergeCell ref="D20:E20"/>
    <mergeCell ref="D34:E34"/>
    <mergeCell ref="D36:E36"/>
    <mergeCell ref="D37:E37"/>
    <mergeCell ref="D30:E30"/>
    <mergeCell ref="D31:E31"/>
    <mergeCell ref="D32:E32"/>
    <mergeCell ref="D53:E53"/>
    <mergeCell ref="D19:E19"/>
    <mergeCell ref="D40:E40"/>
    <mergeCell ref="D41:E41"/>
    <mergeCell ref="D28:E28"/>
    <mergeCell ref="D26:E26"/>
    <mergeCell ref="D49:E49"/>
    <mergeCell ref="D50:E50"/>
    <mergeCell ref="D52:E52"/>
    <mergeCell ref="D25:E25"/>
    <mergeCell ref="D47:E47"/>
    <mergeCell ref="D48:E48"/>
    <mergeCell ref="D43:E43"/>
    <mergeCell ref="D44:E44"/>
    <mergeCell ref="D45:E45"/>
    <mergeCell ref="D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K_Kulinska-Pluta</cp:lastModifiedBy>
  <cp:lastPrinted>2019-05-20T09:16:11Z</cp:lastPrinted>
  <dcterms:created xsi:type="dcterms:W3CDTF">2018-07-16T10:19:39Z</dcterms:created>
  <dcterms:modified xsi:type="dcterms:W3CDTF">2019-05-20T11:13:31Z</dcterms:modified>
</cp:coreProperties>
</file>